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31" i="4"/>
  <c r="I21" i="4" l="1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<sst xmlns="http://schemas.openxmlformats.org/spreadsheetml/2006/main" count="143" uniqueCount="111">
  <si>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</si>
  <si>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</si>
  <si>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</si>
  <si>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</si>
  <si>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</si>
  <si>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</si>
  <si>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</si>
  <si>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</si>
  <si>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</si>
  <si>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</si>
  <si>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</si>
  <si>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</si>
  <si>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</si>
  <si>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</si>
  <si>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</si>
  <si>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</si>
  <si>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</si>
  <si>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</si>
  <si>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</si>
  <si>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</si>
  <si>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</si>
  <si>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</si>
  <si>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</si>
  <si>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</si>
  <si>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</si>
  <si>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</si>
  <si>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</si>
  <si>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</si>
  <si>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</si>
  <si>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</si>
  <si>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</si>
  <si>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</si>
  <si>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</si>
  <si>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</si>
  <si>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</si>
  <si>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</si>
  <si>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</si>
  <si>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</si>
  <si>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</si>
  <si>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</si>
  <si>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</si>
  <si>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</si>
  <si>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</si>
  <si>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</si>
  <si>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</si>
  <si>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</si>
  <si>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</si>
  <si>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</si>
  <si>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</si>
  <si>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</si>
  <si>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</si>
  <si>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</si>
  <si>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</si>
  <si>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</si>
  <si>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</si>
  <si>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</si>
  <si>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</si>
  <si>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</si>
  <si>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</si>
  <si>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</si>
  <si>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</si>
  <si>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</si>
  <si>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</si>
  <si>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</si>
  <si>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</si>
  <si>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</si>
  <si>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</si>
  <si>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</si>
  <si>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</si>
  <si>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</si>
  <si>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</si>
  <si>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</si>
  <si>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</si>
  <si>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</si>
  <si>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</si>
  <si>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</si>
  <si>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</si>
  <si>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</si>
  <si>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</si>
  <si>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</si>
  <si>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</si>
  <si>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</si>
  <si>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</si>
  <si>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</si>
  <si>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</si>
  <si>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</si>
  <si>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</si>
  <si>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</si>
  <si>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</si>
  <si>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</si>
  <si>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</si>
  <si>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</si>
  <si>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</si>
  <si>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</si>
  <si>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</si>
  <si>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</si>
  <si>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</si>
  <si>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</si>
  <si>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</si>
  <si>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</si>
  <si>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</si>
  <si>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</si>
  <si>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</si>
  <si>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</si>
  <si>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2019.06.30 D. DUOMENIS</t>
  </si>
  <si>
    <t xml:space="preserve">2019.07.10 Nr.     </t>
  </si>
  <si>
    <t>Direktorius</t>
  </si>
  <si>
    <t xml:space="preserve">Vyriausiasis buhalteris                                                                            </t>
  </si>
  <si>
    <t>Artūras Pečkaitis</t>
  </si>
  <si>
    <t>Ričardas Augaitis</t>
  </si>
  <si>
    <t>190569828, Kęstučio g. 13, Vilkaviškis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</si>
</sst>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zoomScaleSheetLayoutView="100" workbookViewId="0">
      <selection activeCell="L14" sqref="L14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60" t="s">
        <v>110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2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105</v>
      </c>
      <c r="B17" s="51"/>
      <c r="C17" s="51"/>
      <c r="D17" s="51"/>
      <c r="E17" s="51"/>
      <c r="F17" s="51"/>
      <c r="G17" s="51"/>
      <c r="H17" s="51"/>
      <c r="I17" s="51"/>
    </row>
    <row r="18" spans="1:9" ht="15">
      <c r="A18" s="52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s="11" customFormat="1" ht="15">
      <c r="A19" s="54" t="s">
        <v>102</v>
      </c>
      <c r="B19" s="51"/>
      <c r="C19" s="51"/>
      <c r="D19" s="51"/>
      <c r="E19" s="51"/>
      <c r="F19" s="51"/>
      <c r="G19" s="51"/>
      <c r="H19" s="51"/>
      <c r="I19" s="51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/>
      <c r="H21" s="22">
        <f>SUM(H22,H27,H28)</f>
        <v>429110.47</v>
      </c>
      <c r="I21" s="22">
        <f>SUM(I22,I27,I28)</f>
        <v>360154.55999999994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/>
      <c r="H22" s="23">
        <f>SUM(H23:H26)</f>
        <v>403785.67</v>
      </c>
      <c r="I22" s="23">
        <f>SUM(I23:I26)</f>
        <v>339534.95999999996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105656.17</v>
      </c>
      <c r="I23" s="28">
        <v>3439.04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291898.62</v>
      </c>
      <c r="I24" s="28">
        <v>325976.3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/>
      <c r="I25" s="28">
        <v>6899.6</v>
      </c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6230.88</v>
      </c>
      <c r="I26" s="28">
        <v>3220.02</v>
      </c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25324.799999999999</v>
      </c>
      <c r="I28" s="23">
        <f>SUM(I29)+SUM(I30)</f>
        <v>20619.599999999999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25324.799999999999</v>
      </c>
      <c r="I29" s="28">
        <v>20619.599999999999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/>
      <c r="H31" s="22">
        <f>SUM(H32:H45)</f>
        <v>417860.5</v>
      </c>
      <c r="I31" s="22">
        <f>SUM(I32:I45)</f>
        <v>355687.62000000005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/>
      <c r="H32" s="28">
        <v>370736.25000000006</v>
      </c>
      <c r="I32" s="28">
        <v>321452.45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4158.2</v>
      </c>
      <c r="I33" s="28">
        <v>4305.2699999999995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/>
      <c r="H34" s="28">
        <v>15819.04</v>
      </c>
      <c r="I34" s="28">
        <v>4483.5099999999993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>
        <v>120.56</v>
      </c>
      <c r="I35" s="28">
        <v>90.13</v>
      </c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/>
      <c r="H36" s="28">
        <v>785.08</v>
      </c>
      <c r="I36" s="28">
        <v>1942.42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24</v>
      </c>
      <c r="I37" s="28">
        <v>181.76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>
        <v>201.22</v>
      </c>
      <c r="I38" s="28">
        <v>1393.64</v>
      </c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/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/>
      <c r="H40" s="28">
        <v>10362.499999999998</v>
      </c>
      <c r="I40" s="28">
        <v>10100.629999999999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1775.93</v>
      </c>
      <c r="I41" s="28">
        <v>2235.2800000000002</v>
      </c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13752.66</v>
      </c>
      <c r="I44" s="28">
        <v>9424.11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125.06</v>
      </c>
      <c r="I45" s="28">
        <v>78.42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11249.969999999972</v>
      </c>
      <c r="I46" s="22">
        <f>I21-I31</f>
        <v>4466.9399999998859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>
        <v>-8.32</v>
      </c>
      <c r="I51" s="28"/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21"/>
      <c r="H54" s="22">
        <f>SUM(H46,H47,H51,H52,H53)</f>
        <v>11241.649999999972</v>
      </c>
      <c r="I54" s="22">
        <f>SUM(I46,I47,I51,I52,I53)</f>
        <v>4466.9399999998859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11241.649999999972</v>
      </c>
      <c r="I56" s="22">
        <f>SUM(I54,I55)</f>
        <v>4466.9399999998859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106</v>
      </c>
      <c r="B60" s="74"/>
      <c r="C60" s="74"/>
      <c r="D60" s="74"/>
      <c r="E60" s="74"/>
      <c r="F60" s="74"/>
      <c r="G60" s="33"/>
      <c r="H60" s="71" t="s">
        <v>108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2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107</v>
      </c>
      <c r="B63" s="43"/>
      <c r="C63" s="43"/>
      <c r="D63" s="43"/>
      <c r="E63" s="43"/>
      <c r="F63" s="43"/>
      <c r="G63" s="34"/>
      <c r="H63" s="44" t="s">
        <v>109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1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2019-07-10T08:54:26Z</cp:lastPrinted>
  <dcterms:created xsi:type="dcterms:W3CDTF">1996-10-14T23:33:28Z</dcterms:created>
  <dcterms:modified xsi:type="dcterms:W3CDTF">2019-07-10T08:54:29Z</dcterms:modified>
</cp:coreProperties>
</file>