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2" i="4" l="1"/>
  <c r="G49" i="4"/>
  <c r="G41" i="4" s="1"/>
  <c r="G21" i="4"/>
  <c r="G27" i="4"/>
  <c r="F21" i="4"/>
  <c r="F27" i="4"/>
  <c r="F42" i="4"/>
  <c r="F49" i="4"/>
  <c r="G59" i="4"/>
  <c r="G65" i="4"/>
  <c r="G75" i="4"/>
  <c r="G69" i="4" s="1"/>
  <c r="G86" i="4"/>
  <c r="G90" i="4"/>
  <c r="G84" i="4" s="1"/>
  <c r="F59" i="4"/>
  <c r="F65" i="4"/>
  <c r="F75" i="4"/>
  <c r="F69" i="4" s="1"/>
  <c r="F64" i="4" s="1"/>
  <c r="F86" i="4"/>
  <c r="F90" i="4"/>
  <c r="F84" i="4" l="1"/>
  <c r="F41" i="4"/>
  <c r="F58" i="4" s="1"/>
  <c r="F20" i="4"/>
  <c r="G20" i="4"/>
  <c r="G58" i="4" s="1"/>
  <c r="F94" i="4"/>
  <c r="G64" i="4"/>
  <c r="G94" i="4" s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<sst xmlns="http://schemas.openxmlformats.org/spreadsheetml/2006/main" count="184" uniqueCount="150">
  <si>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</si>
  <si>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</si>
  <si>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</si>
  <si>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</si>
  <si>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</si>
  <si>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</si>
  <si>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</si>
  <si>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</si>
  <si>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</si>
  <si>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</si>
  <si>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</si>
  <si>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</si>
  <si>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</si>
  <si>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</si>
  <si>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</si>
  <si>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</si>
  <si>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</si>
  <si>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</si>
  <si>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</si>
  <si>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</si>
  <si>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</si>
  <si>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</si>
  <si>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</si>
  <si>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</si>
  <si>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</si>
  <si>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</si>
  <si>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</si>
  <si>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</si>
  <si>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</si>
  <si>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</si>
  <si>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</si>
  <si>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</si>
  <si>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</si>
  <si>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</si>
  <si>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</si>
  <si>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</si>
  <si>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</si>
  <si>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</si>
  <si>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</si>
  <si>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</si>
  <si>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</si>
  <si>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</si>
  <si>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</si>
  <si>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</si>
  <si>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</si>
  <si>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</si>
  <si>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</si>
  <si>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</si>
  <si>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</si>
  <si>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</si>
  <si>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</si>
  <si>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</si>
  <si>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</si>
  <si>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</si>
  <si>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</si>
  <si>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</si>
  <si>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</si>
  <si>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</si>
  <si>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</si>
  <si>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</si>
  <si>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</si>
  <si>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</si>
  <si>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</si>
  <si>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</si>
  <si>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</si>
  <si>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</si>
  <si>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</si>
  <si>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</si>
  <si>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</si>
  <si>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</si>
  <si>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</si>
  <si>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</si>
  <si>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</si>
  <si>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</si>
  <si>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</si>
  <si>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</si>
  <si>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</si>
  <si>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</si>
  <si>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</si>
  <si>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</si>
  <si>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</si>
  <si>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</si>
  <si>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</si>
  <si>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</si>
  <si>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</si>
  <si>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</si>
  <si>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</si>
  <si>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</si>
  <si>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</si>
  <si>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</si>
  <si>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</si>
  <si>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</si>
  <si>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</si>
  <si>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</si>
  <si>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</si>
  <si>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</si>
  <si>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</si>
  <si>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</si>
  <si>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</si>
  <si>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</si>
  <si>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</si>
  <si>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</si>
  <si>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</si>
  <si>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</si>
  <si>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</si>
  <si>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</si>
  <si>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</si>
  <si>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</si>
  <si>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</si>
  <si>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</si>
  <si>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</si>
  <si>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</si>
  <si>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</si>
  <si>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</si>
  <si>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</si>
  <si>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</si>
  <si>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</si>
  <si>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</si>
  <si>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</si>
  <si>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</si>
  <si>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</si>
  <si>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</si>
  <si>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</si>
  <si>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</si>
  <si>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</si>
  <si>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</si>
  <si>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</si>
  <si>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</si>
  <si>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</si>
  <si>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</si>
  <si>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</si>
  <si>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</si>
  <si>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</si>
  <si>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</si>
  <si>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2019.12.31 D. DUOMENIS</t>
  </si>
  <si>
    <t xml:space="preserve">2020.01.15 Nr.     </t>
  </si>
  <si>
    <t>190569828,  Kęstučio g. 13, Vilkaviškis</t>
  </si>
  <si>
    <t>Direktorius</t>
  </si>
  <si>
    <t>Artūras Pečkaitis</t>
  </si>
  <si>
    <t>Vyriausiasis buhalteris</t>
  </si>
  <si>
    <t>Ričardas Augaitis</t>
  </si>
  <si>
    <t>P1</t>
  </si>
  <si>
    <t>P2</t>
  </si>
  <si>
    <t>P3</t>
  </si>
  <si>
    <t>P4</t>
  </si>
  <si>
    <t>P5</t>
  </si>
  <si>
    <t>P6</t>
  </si>
  <si>
    <t>P7</t>
  </si>
  <si>
    <t>P8</t>
  </si>
  <si>
    <t>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</si>
</sst>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43" zoomScaleNormal="100" zoomScaleSheetLayoutView="100" workbookViewId="0">
      <selection activeCell="F56" sqref="F56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3" t="s">
        <v>94</v>
      </c>
      <c r="F2" s="94"/>
      <c r="G2" s="94"/>
    </row>
    <row r="3" spans="1:7" x14ac:dyDescent="0.2">
      <c r="E3" s="95" t="s">
        <v>112</v>
      </c>
      <c r="F3" s="96"/>
      <c r="G3" s="96"/>
    </row>
    <row r="5" spans="1:7" x14ac:dyDescent="0.2">
      <c r="A5" s="103" t="s">
        <v>93</v>
      </c>
      <c r="B5" s="104"/>
      <c r="C5" s="104"/>
      <c r="D5" s="104"/>
      <c r="E5" s="104"/>
      <c r="F5" s="102"/>
      <c r="G5" s="102"/>
    </row>
    <row r="6" spans="1:7" x14ac:dyDescent="0.2">
      <c r="A6" s="105"/>
      <c r="B6" s="105"/>
      <c r="C6" s="105"/>
      <c r="D6" s="105"/>
      <c r="E6" s="105"/>
      <c r="F6" s="105"/>
      <c r="G6" s="105"/>
    </row>
    <row r="7" spans="1:7" x14ac:dyDescent="0.2">
      <c r="A7" s="97" t="s">
        <v>133</v>
      </c>
      <c r="B7" s="98"/>
      <c r="C7" s="98"/>
      <c r="D7" s="98"/>
      <c r="E7" s="98"/>
      <c r="F7" s="99"/>
      <c r="G7" s="99"/>
    </row>
    <row r="8" spans="1:7" x14ac:dyDescent="0.2">
      <c r="A8" s="100" t="s">
        <v>113</v>
      </c>
      <c r="B8" s="101"/>
      <c r="C8" s="101"/>
      <c r="D8" s="101"/>
      <c r="E8" s="101"/>
      <c r="F8" s="102"/>
      <c r="G8" s="102"/>
    </row>
    <row r="9" spans="1:7" ht="12.75" customHeight="1" x14ac:dyDescent="0.2">
      <c r="A9" s="100" t="s">
        <v>136</v>
      </c>
      <c r="B9" s="101"/>
      <c r="C9" s="101"/>
      <c r="D9" s="101"/>
      <c r="E9" s="101"/>
      <c r="F9" s="102"/>
      <c r="G9" s="102"/>
    </row>
    <row r="10" spans="1:7" x14ac:dyDescent="0.2">
      <c r="A10" s="110" t="s">
        <v>114</v>
      </c>
      <c r="B10" s="111"/>
      <c r="C10" s="111"/>
      <c r="D10" s="111"/>
      <c r="E10" s="111"/>
      <c r="F10" s="112"/>
      <c r="G10" s="112"/>
    </row>
    <row r="11" spans="1:7" x14ac:dyDescent="0.2">
      <c r="A11" s="112"/>
      <c r="B11" s="112"/>
      <c r="C11" s="112"/>
      <c r="D11" s="112"/>
      <c r="E11" s="112"/>
      <c r="F11" s="112"/>
      <c r="G11" s="112"/>
    </row>
    <row r="12" spans="1:7" x14ac:dyDescent="0.2">
      <c r="A12" s="109"/>
      <c r="B12" s="102"/>
      <c r="C12" s="102"/>
      <c r="D12" s="102"/>
      <c r="E12" s="102"/>
    </row>
    <row r="13" spans="1:7" x14ac:dyDescent="0.2">
      <c r="A13" s="103" t="s">
        <v>0</v>
      </c>
      <c r="B13" s="104"/>
      <c r="C13" s="104"/>
      <c r="D13" s="104"/>
      <c r="E13" s="104"/>
      <c r="F13" s="113"/>
      <c r="G13" s="113"/>
    </row>
    <row r="14" spans="1:7" x14ac:dyDescent="0.2">
      <c r="A14" s="103" t="s">
        <v>134</v>
      </c>
      <c r="B14" s="104"/>
      <c r="C14" s="104"/>
      <c r="D14" s="104"/>
      <c r="E14" s="104"/>
      <c r="F14" s="113"/>
      <c r="G14" s="113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4" t="s">
        <v>135</v>
      </c>
      <c r="B16" s="115"/>
      <c r="C16" s="115"/>
      <c r="D16" s="115"/>
      <c r="E16" s="115"/>
      <c r="F16" s="116"/>
      <c r="G16" s="116"/>
    </row>
    <row r="17" spans="1:7" x14ac:dyDescent="0.2">
      <c r="A17" s="100" t="s">
        <v>1</v>
      </c>
      <c r="B17" s="100"/>
      <c r="C17" s="100"/>
      <c r="D17" s="100"/>
      <c r="E17" s="100"/>
      <c r="F17" s="117"/>
      <c r="G17" s="117"/>
    </row>
    <row r="18" spans="1:7" ht="12.75" customHeight="1" x14ac:dyDescent="0.2">
      <c r="A18" s="8"/>
      <c r="B18" s="9"/>
      <c r="C18" s="9"/>
      <c r="D18" s="118" t="s">
        <v>132</v>
      </c>
      <c r="E18" s="118"/>
      <c r="F18" s="118"/>
      <c r="G18" s="118"/>
    </row>
    <row r="19" spans="1:7" ht="67.5" customHeight="1" x14ac:dyDescent="0.2">
      <c r="A19" s="3" t="s">
        <v>2</v>
      </c>
      <c r="B19" s="106" t="s">
        <v>3</v>
      </c>
      <c r="C19" s="107"/>
      <c r="D19" s="108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134828.93000000002</v>
      </c>
      <c r="G20" s="87">
        <f>SUM(G21,G27,G38,G39)</f>
        <v>137598.20000000001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 t="s">
        <v>141</v>
      </c>
      <c r="F21" s="88">
        <f>SUM(F22:F26)</f>
        <v>70.640000000000327</v>
      </c>
      <c r="G21" s="88">
        <f>SUM(G22:G26)</f>
        <v>307.55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>
        <v>70.640000000000327</v>
      </c>
      <c r="G23" s="88">
        <v>282.56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>
        <v>24.99</v>
      </c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 t="s">
        <v>142</v>
      </c>
      <c r="F27" s="88">
        <f>SUM(F28:F37)</f>
        <v>134758.29</v>
      </c>
      <c r="G27" s="88">
        <f>SUM(G28:G37)</f>
        <v>137290.65000000002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79233.710000000006</v>
      </c>
      <c r="G29" s="88">
        <v>81383.63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2162.3000000000002</v>
      </c>
      <c r="G35" s="88">
        <v>3050.3100000000004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53362.280000000006</v>
      </c>
      <c r="G36" s="88">
        <v>52856.710000000006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59302.95</v>
      </c>
      <c r="G41" s="87">
        <f>SUM(G42,G48,G49,G56,G57)</f>
        <v>49781.709999999992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 t="s">
        <v>143</v>
      </c>
      <c r="F42" s="88">
        <f>SUM(F43:F47)</f>
        <v>0</v>
      </c>
      <c r="G42" s="88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 x14ac:dyDescent="0.2">
      <c r="A47" s="18" t="s">
        <v>92</v>
      </c>
      <c r="B47" s="32"/>
      <c r="C47" s="119" t="s">
        <v>103</v>
      </c>
      <c r="D47" s="120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 t="s">
        <v>144</v>
      </c>
      <c r="F48" s="88">
        <v>108.51</v>
      </c>
      <c r="G48" s="88">
        <v>153.21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 t="s">
        <v>145</v>
      </c>
      <c r="F49" s="88">
        <f>SUM(F50:F55)</f>
        <v>55401.56</v>
      </c>
      <c r="G49" s="88">
        <f>SUM(G50:G55)</f>
        <v>42855.609999999993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19" t="s">
        <v>89</v>
      </c>
      <c r="D53" s="120"/>
      <c r="E53" s="85"/>
      <c r="F53" s="88"/>
      <c r="G53" s="88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55396.46</v>
      </c>
      <c r="G54" s="88">
        <v>42855.609999999993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>
        <v>5.0999999999999996</v>
      </c>
      <c r="G55" s="88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 t="s">
        <v>146</v>
      </c>
      <c r="F57" s="88">
        <v>3792.88</v>
      </c>
      <c r="G57" s="88">
        <v>6772.89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194131.88</v>
      </c>
      <c r="G58" s="88">
        <f>SUM(G20,G40,G41)</f>
        <v>187379.91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 t="s">
        <v>147</v>
      </c>
      <c r="F59" s="87">
        <f>SUM(F60:F63)</f>
        <v>95287.080000000045</v>
      </c>
      <c r="G59" s="87">
        <f>SUM(G60:G63)</f>
        <v>98590.000000000087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8866.5</v>
      </c>
      <c r="G60" s="88">
        <v>6594.9599999999991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82949.050000000047</v>
      </c>
      <c r="G61" s="88">
        <v>85492.160000000076</v>
      </c>
    </row>
    <row r="62" spans="1:7" s="12" customFormat="1" ht="12.75" customHeight="1" x14ac:dyDescent="0.2">
      <c r="A62" s="30" t="s">
        <v>36</v>
      </c>
      <c r="B62" s="121" t="s">
        <v>104</v>
      </c>
      <c r="C62" s="122"/>
      <c r="D62" s="123"/>
      <c r="E62" s="30"/>
      <c r="F62" s="88"/>
      <c r="G62" s="88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3471.5299999999997</v>
      </c>
      <c r="G63" s="88">
        <v>6502.880000000001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 t="s">
        <v>148</v>
      </c>
      <c r="F64" s="87">
        <f>SUM(F65,F69)</f>
        <v>47692.2</v>
      </c>
      <c r="G64" s="87">
        <f>SUM(G65,G69)</f>
        <v>41438.049999999996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47692.2</v>
      </c>
      <c r="G69" s="88">
        <f>SUM(G70:G75,G78:G83)</f>
        <v>41438.049999999996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1263.97</v>
      </c>
      <c r="G80" s="88">
        <v>3952.2200000000003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/>
      <c r="G81" s="88">
        <v>599.79</v>
      </c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46428.229999999996</v>
      </c>
      <c r="G82" s="88">
        <v>36886.039999999994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 t="s">
        <v>149</v>
      </c>
      <c r="F84" s="87">
        <f>SUM(F85,F86,F89,F90)</f>
        <v>51152.600000000224</v>
      </c>
      <c r="G84" s="87">
        <f>SUM(G85,G86,G89,G90)</f>
        <v>47351.859999999797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51152.600000000224</v>
      </c>
      <c r="G90" s="88">
        <f>SUM(G91,G92)</f>
        <v>47351.859999999797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3800.7400000002235</v>
      </c>
      <c r="G91" s="88">
        <v>12485.279999999795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47351.86</v>
      </c>
      <c r="G92" s="88">
        <v>34866.58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24" t="s">
        <v>120</v>
      </c>
      <c r="C94" s="125"/>
      <c r="D94" s="120"/>
      <c r="E94" s="30"/>
      <c r="F94" s="89">
        <f>SUM(F59,F64,F84,F93)</f>
        <v>194131.88000000024</v>
      </c>
      <c r="G94" s="89">
        <f>SUM(G59,G64,G84,G93)</f>
        <v>187379.90999999986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7" t="s">
        <v>137</v>
      </c>
      <c r="B96" s="127"/>
      <c r="C96" s="127"/>
      <c r="D96" s="127"/>
      <c r="E96" s="91"/>
      <c r="F96" s="98" t="s">
        <v>138</v>
      </c>
      <c r="G96" s="98"/>
    </row>
    <row r="97" spans="1:8" s="12" customFormat="1" ht="12.75" customHeight="1" x14ac:dyDescent="0.2">
      <c r="A97" s="126" t="s">
        <v>129</v>
      </c>
      <c r="B97" s="126"/>
      <c r="C97" s="126"/>
      <c r="D97" s="126"/>
      <c r="E97" s="42" t="s">
        <v>130</v>
      </c>
      <c r="F97" s="100" t="s">
        <v>111</v>
      </c>
      <c r="G97" s="100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0" t="s">
        <v>139</v>
      </c>
      <c r="B99" s="130"/>
      <c r="C99" s="130"/>
      <c r="D99" s="130"/>
      <c r="E99" s="92"/>
      <c r="F99" s="128" t="s">
        <v>140</v>
      </c>
      <c r="G99" s="128"/>
    </row>
    <row r="100" spans="1:8" s="12" customFormat="1" ht="12.75" customHeight="1" x14ac:dyDescent="0.2">
      <c r="A100" s="129" t="s">
        <v>131</v>
      </c>
      <c r="B100" s="129"/>
      <c r="C100" s="129"/>
      <c r="D100" s="129"/>
      <c r="E100" s="61" t="s">
        <v>130</v>
      </c>
      <c r="F100" s="110" t="s">
        <v>111</v>
      </c>
      <c r="G100" s="110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2020-03-03T07:53:02Z</cp:lastPrinted>
  <dcterms:created xsi:type="dcterms:W3CDTF">2009-07-20T14:30:53Z</dcterms:created>
  <dcterms:modified xsi:type="dcterms:W3CDTF">2020-03-03T07:55:52Z</dcterms:modified>
</cp:coreProperties>
</file>