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4525"/>
</workbook>
</file>

<file path=xl/calcChain.xml><?xml version="1.0" encoding="utf-8"?>
<calcChain xmlns="http://schemas.openxmlformats.org/spreadsheetml/2006/main">
  <c r="G90" i="4" l="1"/>
  <c r="G49" i="4"/>
  <c r="G42" i="4"/>
  <c r="G21" i="4"/>
  <c r="G27" i="4"/>
  <c r="F21" i="4"/>
  <c r="F27" i="4"/>
  <c r="F42" i="4"/>
  <c r="F49" i="4"/>
  <c r="G59" i="4"/>
  <c r="G65" i="4"/>
  <c r="G75" i="4"/>
  <c r="G69" i="4" s="1"/>
  <c r="G86" i="4"/>
  <c r="F59" i="4"/>
  <c r="F65" i="4"/>
  <c r="F75" i="4"/>
  <c r="F69" i="4" s="1"/>
  <c r="F64" i="4" s="1"/>
  <c r="F86" i="4"/>
  <c r="F90" i="4"/>
  <c r="F41" i="4" l="1"/>
  <c r="F20" i="4"/>
  <c r="G84" i="4"/>
  <c r="G41" i="4"/>
  <c r="G20" i="4"/>
  <c r="F84" i="4"/>
  <c r="F94" i="4" s="1"/>
  <c r="G64" i="4"/>
  <c r="G94" i="4" s="1"/>
  <c r="F58" i="4"/>
  <c r="G58" i="4" l="1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<sst xmlns="http://schemas.openxmlformats.org/spreadsheetml/2006/main" count="175" uniqueCount="141">
  <si>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</si>
  <si>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</si>
  <si>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</si>
  <si>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</si>
  <si>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</si>
  <si>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</si>
  <si>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</si>
  <si>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</si>
  <si>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</si>
  <si>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</si>
  <si>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</si>
  <si>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</si>
  <si>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</si>
  <si>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</si>
  <si>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</si>
  <si>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</si>
  <si>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</si>
  <si>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</si>
  <si>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</si>
  <si>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</si>
  <si>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</si>
  <si>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</si>
  <si>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</si>
  <si>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</si>
  <si>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</si>
  <si>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</si>
  <si>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</si>
  <si>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</si>
  <si>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</si>
  <si>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</si>
  <si>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</si>
  <si>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</si>
  <si>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</si>
  <si>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</si>
  <si>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</si>
  <si>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</si>
  <si>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</si>
  <si>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</si>
  <si>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</si>
  <si>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</si>
  <si>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</si>
  <si>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</si>
  <si>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</si>
  <si>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</si>
  <si>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</si>
  <si>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</si>
  <si>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</si>
  <si>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</si>
  <si>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</si>
  <si>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</si>
  <si>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</si>
  <si>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</si>
  <si>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</si>
  <si>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</si>
  <si>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</si>
  <si>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</si>
  <si>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</si>
  <si>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</si>
  <si>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</si>
  <si>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</si>
  <si>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</si>
  <si>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</si>
  <si>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</si>
  <si>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</si>
  <si>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</si>
  <si>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</si>
  <si>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</si>
  <si>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</si>
  <si>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</si>
  <si>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</si>
  <si>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</si>
  <si>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</si>
  <si>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</si>
  <si>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</si>
  <si>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</si>
  <si>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</si>
  <si>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</si>
  <si>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</si>
  <si>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</si>
  <si>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</si>
  <si>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</si>
  <si>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</si>
  <si>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</si>
  <si>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</si>
  <si>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</si>
  <si>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</si>
  <si>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</si>
  <si>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</si>
  <si>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</si>
  <si>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</si>
  <si>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</si>
  <si>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</si>
  <si>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</si>
  <si>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</si>
  <si>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</si>
  <si>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</si>
  <si>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</si>
  <si>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</si>
  <si>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</si>
  <si>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</si>
  <si>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</si>
  <si>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</si>
  <si>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</si>
  <si>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</si>
  <si>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</si>
  <si>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</si>
  <si>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</si>
  <si>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</si>
  <si>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</si>
  <si>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</si>
  <si>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</si>
  <si>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</si>
  <si>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</si>
  <si>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</si>
  <si>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</si>
  <si>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</si>
  <si>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</si>
  <si>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</si>
  <si>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</si>
  <si>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</si>
  <si>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</si>
  <si>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</si>
  <si>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</si>
  <si>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</si>
  <si>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</si>
  <si>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</si>
  <si>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</si>
  <si>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</si>
  <si>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</si>
  <si>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</si>
  <si>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</si>
  <si>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</si>
  <si>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</si>
  <si>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</si>
  <si>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2019.06.30 D. DUOMENIS</t>
  </si>
  <si>
    <t xml:space="preserve">2019.07.10 Nr.     </t>
  </si>
  <si>
    <t>190569828, Kęstučio g. 13, Vilkaviškis</t>
  </si>
  <si>
    <t>Direktorius</t>
  </si>
  <si>
    <t>Vyriausiasis buhalteris</t>
  </si>
  <si>
    <t>Artūras Pečkaitis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</si>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</sst>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51" zoomScaleNormal="100" zoomScaleSheetLayoutView="100" workbookViewId="0">
      <selection activeCell="G92" sqref="G92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3" t="s">
        <v>94</v>
      </c>
      <c r="F2" s="94"/>
      <c r="G2" s="94"/>
    </row>
    <row r="3" spans="1:7" x14ac:dyDescent="0.2">
      <c r="E3" s="95" t="s">
        <v>112</v>
      </c>
      <c r="F3" s="96"/>
      <c r="G3" s="96"/>
    </row>
    <row r="5" spans="1:7" x14ac:dyDescent="0.2">
      <c r="A5" s="103" t="s">
        <v>93</v>
      </c>
      <c r="B5" s="104"/>
      <c r="C5" s="104"/>
      <c r="D5" s="104"/>
      <c r="E5" s="104"/>
      <c r="F5" s="102"/>
      <c r="G5" s="102"/>
    </row>
    <row r="6" spans="1:7" x14ac:dyDescent="0.2">
      <c r="A6" s="105"/>
      <c r="B6" s="105"/>
      <c r="C6" s="105"/>
      <c r="D6" s="105"/>
      <c r="E6" s="105"/>
      <c r="F6" s="105"/>
      <c r="G6" s="105"/>
    </row>
    <row r="7" spans="1:7" x14ac:dyDescent="0.2">
      <c r="A7" s="97" t="s">
        <v>133</v>
      </c>
      <c r="B7" s="98"/>
      <c r="C7" s="98"/>
      <c r="D7" s="98"/>
      <c r="E7" s="98"/>
      <c r="F7" s="99"/>
      <c r="G7" s="99"/>
    </row>
    <row r="8" spans="1:7" x14ac:dyDescent="0.2">
      <c r="A8" s="100" t="s">
        <v>113</v>
      </c>
      <c r="B8" s="101"/>
      <c r="C8" s="101"/>
      <c r="D8" s="101"/>
      <c r="E8" s="101"/>
      <c r="F8" s="102"/>
      <c r="G8" s="102"/>
    </row>
    <row r="9" spans="1:7" ht="12.75" customHeight="1" x14ac:dyDescent="0.2">
      <c r="A9" s="100" t="s">
        <v>136</v>
      </c>
      <c r="B9" s="101"/>
      <c r="C9" s="101"/>
      <c r="D9" s="101"/>
      <c r="E9" s="101"/>
      <c r="F9" s="102"/>
      <c r="G9" s="102"/>
    </row>
    <row r="10" spans="1:7" x14ac:dyDescent="0.2">
      <c r="A10" s="110" t="s">
        <v>114</v>
      </c>
      <c r="B10" s="111"/>
      <c r="C10" s="111"/>
      <c r="D10" s="111"/>
      <c r="E10" s="111"/>
      <c r="F10" s="112"/>
      <c r="G10" s="112"/>
    </row>
    <row r="11" spans="1:7" x14ac:dyDescent="0.2">
      <c r="A11" s="112"/>
      <c r="B11" s="112"/>
      <c r="C11" s="112"/>
      <c r="D11" s="112"/>
      <c r="E11" s="112"/>
      <c r="F11" s="112"/>
      <c r="G11" s="112"/>
    </row>
    <row r="12" spans="1:7" x14ac:dyDescent="0.2">
      <c r="A12" s="109"/>
      <c r="B12" s="102"/>
      <c r="C12" s="102"/>
      <c r="D12" s="102"/>
      <c r="E12" s="102"/>
    </row>
    <row r="13" spans="1:7" x14ac:dyDescent="0.2">
      <c r="A13" s="103" t="s">
        <v>0</v>
      </c>
      <c r="B13" s="104"/>
      <c r="C13" s="104"/>
      <c r="D13" s="104"/>
      <c r="E13" s="104"/>
      <c r="F13" s="113"/>
      <c r="G13" s="113"/>
    </row>
    <row r="14" spans="1:7" x14ac:dyDescent="0.2">
      <c r="A14" s="103" t="s">
        <v>134</v>
      </c>
      <c r="B14" s="104"/>
      <c r="C14" s="104"/>
      <c r="D14" s="104"/>
      <c r="E14" s="104"/>
      <c r="F14" s="113"/>
      <c r="G14" s="113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4" t="s">
        <v>135</v>
      </c>
      <c r="B16" s="115"/>
      <c r="C16" s="115"/>
      <c r="D16" s="115"/>
      <c r="E16" s="115"/>
      <c r="F16" s="116"/>
      <c r="G16" s="116"/>
    </row>
    <row r="17" spans="1:7" x14ac:dyDescent="0.2">
      <c r="A17" s="100" t="s">
        <v>1</v>
      </c>
      <c r="B17" s="100"/>
      <c r="C17" s="100"/>
      <c r="D17" s="100"/>
      <c r="E17" s="100"/>
      <c r="F17" s="117"/>
      <c r="G17" s="117"/>
    </row>
    <row r="18" spans="1:7" ht="12.75" customHeight="1" x14ac:dyDescent="0.2">
      <c r="A18" s="8"/>
      <c r="B18" s="9"/>
      <c r="C18" s="9"/>
      <c r="D18" s="118" t="s">
        <v>132</v>
      </c>
      <c r="E18" s="118"/>
      <c r="F18" s="118"/>
      <c r="G18" s="118"/>
    </row>
    <row r="19" spans="1:7" ht="67.5" customHeight="1" x14ac:dyDescent="0.2">
      <c r="A19" s="3" t="s">
        <v>2</v>
      </c>
      <c r="B19" s="106" t="s">
        <v>3</v>
      </c>
      <c r="C19" s="107"/>
      <c r="D19" s="108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134740</v>
      </c>
      <c r="G20" s="87">
        <f>SUM(G21,G27,G38,G39)</f>
        <v>137598.19999999998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176.60000000000036</v>
      </c>
      <c r="G21" s="88">
        <f>SUM(G22:G26)</f>
        <v>307.55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>
        <v>176.60000000000036</v>
      </c>
      <c r="G23" s="88">
        <v>282.56</v>
      </c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>
        <v>24.99</v>
      </c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134563.4</v>
      </c>
      <c r="G27" s="88">
        <f>SUM(G28:G37)</f>
        <v>137290.65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80308.67</v>
      </c>
      <c r="G29" s="88">
        <v>81383.63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/>
      <c r="G30" s="88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/>
      <c r="G32" s="88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2540.3599999999997</v>
      </c>
      <c r="G35" s="88">
        <v>3050.31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51714.37</v>
      </c>
      <c r="G36" s="88">
        <v>52856.71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83"/>
      <c r="F39" s="88"/>
      <c r="G39" s="88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115623.62000000001</v>
      </c>
      <c r="G41" s="87">
        <f>SUM(G42,G48,G49,G56,G57)</f>
        <v>49781.71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56.41</v>
      </c>
      <c r="G42" s="88">
        <f>SUM(G43:G47)</f>
        <v>0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>
        <v>56.41</v>
      </c>
      <c r="G44" s="88"/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82"/>
      <c r="F45" s="88"/>
      <c r="G45" s="88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82"/>
      <c r="F46" s="88"/>
      <c r="G46" s="88"/>
    </row>
    <row r="47" spans="1:7" s="12" customFormat="1" ht="12.75" customHeight="1" x14ac:dyDescent="0.2">
      <c r="A47" s="18" t="s">
        <v>92</v>
      </c>
      <c r="B47" s="32"/>
      <c r="C47" s="119" t="s">
        <v>103</v>
      </c>
      <c r="D47" s="120"/>
      <c r="E47" s="82"/>
      <c r="F47" s="88"/>
      <c r="G47" s="88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>
        <v>247.25</v>
      </c>
      <c r="G48" s="88">
        <v>153.21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108782.5</v>
      </c>
      <c r="G49" s="88">
        <f>SUM(G50:G55)</f>
        <v>42855.61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</row>
    <row r="53" spans="1:7" s="12" customFormat="1" ht="12.75" customHeight="1" x14ac:dyDescent="0.2">
      <c r="A53" s="18" t="s">
        <v>41</v>
      </c>
      <c r="B53" s="26"/>
      <c r="C53" s="119" t="s">
        <v>89</v>
      </c>
      <c r="D53" s="120"/>
      <c r="E53" s="85"/>
      <c r="F53" s="88">
        <v>992</v>
      </c>
      <c r="G53" s="88"/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107790.5</v>
      </c>
      <c r="G54" s="88">
        <v>42855.61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>
        <v>6537.46</v>
      </c>
      <c r="G57" s="88">
        <v>6772.89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250363.62</v>
      </c>
      <c r="G58" s="88">
        <f>SUM(G20,G40,G41)</f>
        <v>187379.90999999997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95032.48000000001</v>
      </c>
      <c r="G59" s="87">
        <f>SUM(G60:G63)</f>
        <v>98590.000000000015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6083.2400000000052</v>
      </c>
      <c r="G60" s="88">
        <v>6594.96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85728</v>
      </c>
      <c r="G61" s="88">
        <v>85492.160000000003</v>
      </c>
    </row>
    <row r="62" spans="1:7" s="12" customFormat="1" ht="12.75" customHeight="1" x14ac:dyDescent="0.2">
      <c r="A62" s="30" t="s">
        <v>36</v>
      </c>
      <c r="B62" s="121" t="s">
        <v>104</v>
      </c>
      <c r="C62" s="122"/>
      <c r="D62" s="123"/>
      <c r="E62" s="30"/>
      <c r="F62" s="88"/>
      <c r="G62" s="88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>
        <v>3221.24</v>
      </c>
      <c r="G63" s="88">
        <v>6502.88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96737.63</v>
      </c>
      <c r="G64" s="87">
        <f>SUM(G65,G69)</f>
        <v>41438.050000000003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96737.63</v>
      </c>
      <c r="G69" s="88">
        <f>SUM(G70:G75,G78:G83)</f>
        <v>41438.050000000003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/>
      <c r="G77" s="88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>
        <v>4060.51</v>
      </c>
      <c r="G80" s="88">
        <v>3952.22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55791.08</v>
      </c>
      <c r="G81" s="88">
        <v>599.79</v>
      </c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85"/>
      <c r="F82" s="88">
        <v>36886.039999999994</v>
      </c>
      <c r="G82" s="88">
        <v>36886.04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58593.509999999966</v>
      </c>
      <c r="G84" s="87">
        <f>SUM(G85,G86,G89,G90)</f>
        <v>47351.86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58593.509999999966</v>
      </c>
      <c r="G90" s="88">
        <f>SUM(G91,G92)</f>
        <v>47351.86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>
        <v>11241.649999999965</v>
      </c>
      <c r="G91" s="88">
        <v>12485.28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>
        <v>47351.86</v>
      </c>
      <c r="G92" s="88">
        <v>34866.58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24" t="s">
        <v>120</v>
      </c>
      <c r="C94" s="125"/>
      <c r="D94" s="120"/>
      <c r="E94" s="30"/>
      <c r="F94" s="89">
        <f>SUM(F59,F64,F84,F93)</f>
        <v>250363.62</v>
      </c>
      <c r="G94" s="89">
        <f>SUM(G59,G64,G84,G93)</f>
        <v>187379.91000000003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7" t="s">
        <v>137</v>
      </c>
      <c r="B96" s="127"/>
      <c r="C96" s="127"/>
      <c r="D96" s="127"/>
      <c r="E96" s="91"/>
      <c r="F96" s="98" t="s">
        <v>139</v>
      </c>
      <c r="G96" s="98"/>
    </row>
    <row r="97" spans="1:8" s="12" customFormat="1" ht="12.75" customHeight="1" x14ac:dyDescent="0.2">
      <c r="A97" s="126" t="s">
        <v>129</v>
      </c>
      <c r="B97" s="126"/>
      <c r="C97" s="126"/>
      <c r="D97" s="126"/>
      <c r="E97" s="42" t="s">
        <v>130</v>
      </c>
      <c r="F97" s="100" t="s">
        <v>111</v>
      </c>
      <c r="G97" s="100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30" t="s">
        <v>138</v>
      </c>
      <c r="B99" s="130"/>
      <c r="C99" s="130"/>
      <c r="D99" s="130"/>
      <c r="E99" s="92"/>
      <c r="F99" s="128" t="s">
        <v>140</v>
      </c>
      <c r="G99" s="128"/>
    </row>
    <row r="100" spans="1:8" s="12" customFormat="1" ht="12.75" customHeight="1" x14ac:dyDescent="0.2">
      <c r="A100" s="129" t="s">
        <v>131</v>
      </c>
      <c r="B100" s="129"/>
      <c r="C100" s="129"/>
      <c r="D100" s="129"/>
      <c r="E100" s="61" t="s">
        <v>130</v>
      </c>
      <c r="F100" s="110" t="s">
        <v>111</v>
      </c>
      <c r="G100" s="110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</cp:lastModifiedBy>
  <cp:lastPrinted>2019-07-10T08:54:40Z</cp:lastPrinted>
  <dcterms:created xsi:type="dcterms:W3CDTF">2009-07-20T14:30:53Z</dcterms:created>
  <dcterms:modified xsi:type="dcterms:W3CDTF">2019-07-10T08:55:06Z</dcterms:modified>
</cp:coreProperties>
</file>