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I22" i="4"/>
  <c r="I31" i="4"/>
  <c r="H54" i="4" l="1"/>
  <c r="H56" i="4" s="1"/>
  <c r="I21" i="4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<sst xmlns="http://schemas.openxmlformats.org/spreadsheetml/2006/main" count="143" uniqueCount="111">
  <si>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</si>
  <si>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</si>
  <si>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</si>
  <si>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</si>
  <si>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</si>
  <si>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</si>
  <si>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</si>
  <si>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</si>
  <si>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</si>
  <si>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</si>
  <si>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</si>
  <si>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</si>
  <si>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</si>
  <si>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</si>
  <si>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</si>
  <si>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</si>
  <si>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</si>
  <si>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</si>
  <si>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</si>
  <si>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</si>
  <si>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</si>
  <si>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</si>
  <si>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</si>
  <si>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</si>
  <si>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</si>
  <si>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</si>
  <si>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</si>
  <si>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</si>
  <si>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</si>
  <si>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</si>
  <si>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</si>
  <si>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</si>
  <si>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</si>
  <si>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</si>
  <si>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</si>
  <si>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</si>
  <si>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</si>
  <si>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</si>
  <si>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</si>
  <si>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</si>
  <si>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</si>
  <si>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</si>
  <si>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</si>
  <si>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</si>
  <si>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</si>
  <si>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</si>
  <si>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</si>
  <si>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</si>
  <si>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</si>
  <si>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</si>
  <si>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</si>
  <si>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</si>
  <si>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</si>
  <si>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</si>
  <si>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</si>
  <si>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</si>
  <si>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</si>
  <si>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</si>
  <si>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</si>
  <si>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</si>
  <si>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</si>
  <si>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</si>
  <si>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</si>
  <si>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</si>
  <si>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</si>
  <si>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</si>
  <si>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</si>
  <si>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</si>
  <si>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</si>
  <si>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</si>
  <si>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</si>
  <si>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</si>
  <si>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</si>
  <si>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</si>
  <si>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</si>
  <si>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</si>
  <si>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</si>
  <si>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</si>
  <si>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</si>
  <si>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</si>
  <si>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</si>
  <si>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</si>
  <si>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</si>
  <si>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</si>
  <si>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</si>
  <si>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</si>
  <si>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</si>
  <si>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</si>
  <si>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</si>
  <si>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</si>
  <si>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</si>
  <si>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</si>
  <si>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</si>
  <si>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</si>
  <si>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</si>
  <si>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</si>
  <si>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</si>
  <si>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</si>
  <si>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</si>
  <si>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</si>
  <si>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</si>
  <si>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</si>
  <si>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</si>
  <si>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</si>
  <si>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2021.06.30 D. DUOMENIS</t>
  </si>
  <si>
    <t xml:space="preserve">2021.07.12 Nr. 1  </t>
  </si>
  <si>
    <t>190569828, Kęstučio g. 13, Vilkaviškis</t>
  </si>
  <si>
    <t>Direktorius</t>
  </si>
  <si>
    <t>Artūras Pečkaitis</t>
  </si>
  <si>
    <t>Vyriausiasis buhalteris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</si>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</sst>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19" zoomScaleNormal="100" zoomScaleSheetLayoutView="100" workbookViewId="0">
      <selection activeCell="O53" sqref="O53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2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60" t="s">
        <v>106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2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2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2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105</v>
      </c>
      <c r="B17" s="51"/>
      <c r="C17" s="51"/>
      <c r="D17" s="51"/>
      <c r="E17" s="51"/>
      <c r="F17" s="51"/>
      <c r="G17" s="51"/>
      <c r="H17" s="51"/>
      <c r="I17" s="51"/>
    </row>
    <row r="18" spans="1:9" ht="15">
      <c r="A18" s="52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s="11" customFormat="1" ht="15">
      <c r="A19" s="54" t="s">
        <v>102</v>
      </c>
      <c r="B19" s="51"/>
      <c r="C19" s="51"/>
      <c r="D19" s="51"/>
      <c r="E19" s="51"/>
      <c r="F19" s="51"/>
      <c r="G19" s="51"/>
      <c r="H19" s="51"/>
      <c r="I19" s="51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507217.94999999995</v>
      </c>
      <c r="I21" s="22">
        <f>SUM(I22,I27,I28)</f>
        <v>449859.7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/>
      <c r="H22" s="23">
        <f>SUM(H23:H26)</f>
        <v>483346.35</v>
      </c>
      <c r="I22" s="23">
        <f>SUM(I23:I26)</f>
        <v>428709.7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56522.76</v>
      </c>
      <c r="I23" s="28">
        <v>64309.27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426492.18</v>
      </c>
      <c r="I24" s="28">
        <v>364335.43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>
        <v>233.92</v>
      </c>
      <c r="I25" s="28"/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97.49</v>
      </c>
      <c r="I26" s="28">
        <v>65</v>
      </c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23871.599999999999</v>
      </c>
      <c r="I28" s="23">
        <f>SUM(I29)+SUM(I30)</f>
        <v>21150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23871.599999999999</v>
      </c>
      <c r="I29" s="28">
        <v>21150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494539.03999999992</v>
      </c>
      <c r="I31" s="22">
        <f>SUM(I32:I45)</f>
        <v>438073.34999999992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/>
      <c r="H32" s="28">
        <v>462527</v>
      </c>
      <c r="I32" s="28">
        <v>405914.52999999997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9641.41</v>
      </c>
      <c r="I33" s="28">
        <v>4147.92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/>
      <c r="H34" s="28">
        <v>13487.24</v>
      </c>
      <c r="I34" s="28">
        <v>11292.009999999998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>
        <v>60</v>
      </c>
      <c r="I35" s="28">
        <v>187.94</v>
      </c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/>
      <c r="H36" s="28">
        <v>359.91</v>
      </c>
      <c r="I36" s="28">
        <v>515.73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705</v>
      </c>
      <c r="I37" s="28">
        <v>168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/>
      <c r="I38" s="28"/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/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/>
      <c r="H40" s="28">
        <v>2732.93</v>
      </c>
      <c r="I40" s="28">
        <v>5560.9099999999989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12.8</v>
      </c>
      <c r="I41" s="28">
        <v>1812.15</v>
      </c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4829.54</v>
      </c>
      <c r="I44" s="28">
        <v>8351.0499999999993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183.20999999999998</v>
      </c>
      <c r="I45" s="28">
        <v>123.11000000000001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12678.910000000033</v>
      </c>
      <c r="I46" s="22">
        <f>I21-I31</f>
        <v>11786.350000000093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>
        <v>-43.62</v>
      </c>
      <c r="I51" s="28">
        <v>-6.42</v>
      </c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21"/>
      <c r="H54" s="22">
        <f>SUM(H46,H47,H51,H52,H53)</f>
        <v>12635.290000000032</v>
      </c>
      <c r="I54" s="22">
        <f>SUM(I46,I47,I51,I52,I53)</f>
        <v>11779.930000000093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19">
        <v>18</v>
      </c>
      <c r="H56" s="22">
        <f>SUM(H54,H55)</f>
        <v>12635.290000000032</v>
      </c>
      <c r="I56" s="22">
        <f>SUM(I54,I55)</f>
        <v>11779.930000000093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107</v>
      </c>
      <c r="B60" s="74"/>
      <c r="C60" s="74"/>
      <c r="D60" s="74"/>
      <c r="E60" s="74"/>
      <c r="F60" s="74"/>
      <c r="G60" s="33"/>
      <c r="H60" s="71" t="s">
        <v>108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2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109</v>
      </c>
      <c r="B63" s="43"/>
      <c r="C63" s="43"/>
      <c r="D63" s="43"/>
      <c r="E63" s="43"/>
      <c r="F63" s="43"/>
      <c r="G63" s="34"/>
      <c r="H63" s="44" t="s">
        <v>110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1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2021-07-13T07:52:24Z</cp:lastPrinted>
  <dcterms:created xsi:type="dcterms:W3CDTF">1996-10-14T23:33:28Z</dcterms:created>
  <dcterms:modified xsi:type="dcterms:W3CDTF">2021-07-13T07:52:59Z</dcterms:modified>
</cp:coreProperties>
</file>