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gai\OneDrive\Desktop\"/>
    </mc:Choice>
  </mc:AlternateContent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62913"/>
</workbook>
</file>

<file path=xl/calcChain.xml><?xml version="1.0" encoding="utf-8"?>
<calcChain xmlns="http://schemas.openxmlformats.org/spreadsheetml/2006/main">
  <c r="G42" i="4" l="1"/>
  <c r="G49" i="4"/>
  <c r="G21" i="4"/>
  <c r="G27" i="4"/>
  <c r="G20" i="4" s="1"/>
  <c r="F21" i="4"/>
  <c r="F20" i="4" s="1"/>
  <c r="F27" i="4"/>
  <c r="F42" i="4"/>
  <c r="F41" i="4" s="1"/>
  <c r="F49" i="4"/>
  <c r="G59" i="4"/>
  <c r="G75" i="4"/>
  <c r="G69" i="4"/>
  <c r="G86" i="4"/>
  <c r="G90" i="4"/>
  <c r="G84" i="4" s="1"/>
  <c r="F59" i="4"/>
  <c r="F65" i="4"/>
  <c r="F75" i="4"/>
  <c r="F69" i="4" s="1"/>
  <c r="F86" i="4"/>
  <c r="F90" i="4"/>
  <c r="F84" i="4" s="1"/>
  <c r="G41" i="4" l="1"/>
  <c r="G58" i="4" s="1"/>
  <c r="G64" i="4"/>
  <c r="F64" i="4"/>
  <c r="F94" i="4" s="1"/>
  <c r="G94" i="4"/>
  <c r="F58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 shape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 shape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<sst xmlns="http://schemas.openxmlformats.org/spreadsheetml/2006/main" count="175" uniqueCount="141">
  <si>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</si>
  <si>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</si>
  <si>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</si>
  <si>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</si>
  <si>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</si>
  <si>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</si>
  <si>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</si>
  <si>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</si>
  <si>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</si>
  <si>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</si>
  <si>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</si>
  <si>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</si>
  <si>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</si>
  <si>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</si>
  <si>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</si>
  <si>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</si>
  <si>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</si>
  <si>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</si>
  <si>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</si>
  <si>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</si>
  <si>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</si>
  <si>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</si>
  <si>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</si>
  <si>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</si>
  <si>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</si>
  <si>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</si>
  <si>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</si>
  <si>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</si>
  <si>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</si>
  <si>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</si>
  <si>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</si>
  <si>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</si>
  <si>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</si>
  <si>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</si>
  <si>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</si>
  <si>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</si>
  <si>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</si>
  <si>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</si>
  <si>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</si>
  <si>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</si>
  <si>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</si>
  <si>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</si>
  <si>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</si>
  <si>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</si>
  <si>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</si>
  <si>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</si>
  <si>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</si>
  <si>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</si>
  <si>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</si>
  <si>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</si>
  <si>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</si>
  <si>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</si>
  <si>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</si>
  <si>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</si>
  <si>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</si>
  <si>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</si>
  <si>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</si>
  <si>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</si>
  <si>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</si>
  <si>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</si>
  <si>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</si>
  <si>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</si>
  <si>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</si>
  <si>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</si>
  <si>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</si>
  <si>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</si>
  <si>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</si>
  <si>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</si>
  <si>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</si>
  <si>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</si>
  <si>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</si>
  <si>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</si>
  <si>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</si>
  <si>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</si>
  <si>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</si>
  <si>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</si>
  <si>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</si>
  <si>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</si>
  <si>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</si>
  <si>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</si>
  <si>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</si>
  <si>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</si>
  <si>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</si>
  <si>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</si>
  <si>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</si>
  <si>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</si>
  <si>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</si>
  <si>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</si>
  <si>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</si>
  <si>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</si>
  <si>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</si>
  <si>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</si>
  <si>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</si>
  <si>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</si>
  <si>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</si>
  <si>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</si>
  <si>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</si>
  <si>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</si>
  <si>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</si>
  <si>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</si>
  <si>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</si>
  <si>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</si>
  <si>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</si>
  <si>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</si>
  <si>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</si>
  <si>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</si>
  <si>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</si>
  <si>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</si>
  <si>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</si>
  <si>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</si>
  <si>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</si>
  <si>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</si>
  <si>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</si>
  <si>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</si>
  <si>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</si>
  <si>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</si>
  <si>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</si>
  <si>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</si>
  <si>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</si>
  <si>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</si>
  <si>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</si>
  <si>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</si>
  <si>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</si>
  <si>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</si>
  <si>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</si>
  <si>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</si>
  <si>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</si>
  <si>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</si>
  <si>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</si>
  <si>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</si>
  <si>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</si>
  <si>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</si>
  <si>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</si>
  <si>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</si>
  <si>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2022.03.31 D. DUOMENIS</t>
  </si>
  <si>
    <t>190569828, Kęstučio g. 13, Vilkaviškis</t>
  </si>
  <si>
    <t xml:space="preserve">2022.04.13 Nr.  1   </t>
  </si>
  <si>
    <t>Direktorius</t>
  </si>
  <si>
    <t>Vyriausiasis buhalteris</t>
  </si>
  <si>
    <t>Artūras Pečkaitis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</si>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</sst>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topLeftCell="A58" zoomScaleNormal="100" zoomScaleSheetLayoutView="100" workbookViewId="0">
      <selection activeCell="E90" sqref="E90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0" t="s">
        <v>94</v>
      </c>
      <c r="F2" s="91"/>
      <c r="G2" s="91"/>
    </row>
    <row r="3" spans="1:7" x14ac:dyDescent="0.2">
      <c r="E3" s="92" t="s">
        <v>112</v>
      </c>
      <c r="F3" s="93"/>
      <c r="G3" s="93"/>
    </row>
    <row r="5" spans="1:7" x14ac:dyDescent="0.2">
      <c r="A5" s="100" t="s">
        <v>93</v>
      </c>
      <c r="B5" s="101"/>
      <c r="C5" s="101"/>
      <c r="D5" s="101"/>
      <c r="E5" s="101"/>
      <c r="F5" s="99"/>
      <c r="G5" s="99"/>
    </row>
    <row r="6" spans="1:7" x14ac:dyDescent="0.2">
      <c r="A6" s="102"/>
      <c r="B6" s="102"/>
      <c r="C6" s="102"/>
      <c r="D6" s="102"/>
      <c r="E6" s="102"/>
      <c r="F6" s="102"/>
      <c r="G6" s="102"/>
    </row>
    <row r="7" spans="1:7" x14ac:dyDescent="0.2">
      <c r="A7" s="94" t="s">
        <v>133</v>
      </c>
      <c r="B7" s="95"/>
      <c r="C7" s="95"/>
      <c r="D7" s="95"/>
      <c r="E7" s="95"/>
      <c r="F7" s="96"/>
      <c r="G7" s="96"/>
    </row>
    <row r="8" spans="1:7" x14ac:dyDescent="0.2">
      <c r="A8" s="97" t="s">
        <v>113</v>
      </c>
      <c r="B8" s="98"/>
      <c r="C8" s="98"/>
      <c r="D8" s="98"/>
      <c r="E8" s="98"/>
      <c r="F8" s="99"/>
      <c r="G8" s="99"/>
    </row>
    <row r="9" spans="1:7" ht="12.75" customHeight="1" x14ac:dyDescent="0.2">
      <c r="A9" s="94" t="s">
        <v>135</v>
      </c>
      <c r="B9" s="95"/>
      <c r="C9" s="95"/>
      <c r="D9" s="95"/>
      <c r="E9" s="95"/>
      <c r="F9" s="96"/>
      <c r="G9" s="96"/>
    </row>
    <row r="10" spans="1:7" x14ac:dyDescent="0.2">
      <c r="A10" s="107" t="s">
        <v>114</v>
      </c>
      <c r="B10" s="108"/>
      <c r="C10" s="108"/>
      <c r="D10" s="108"/>
      <c r="E10" s="108"/>
      <c r="F10" s="109"/>
      <c r="G10" s="109"/>
    </row>
    <row r="11" spans="1:7" x14ac:dyDescent="0.2">
      <c r="A11" s="109"/>
      <c r="B11" s="109"/>
      <c r="C11" s="109"/>
      <c r="D11" s="109"/>
      <c r="E11" s="109"/>
      <c r="F11" s="109"/>
      <c r="G11" s="109"/>
    </row>
    <row r="12" spans="1:7" x14ac:dyDescent="0.2">
      <c r="A12" s="106"/>
      <c r="B12" s="99"/>
      <c r="C12" s="99"/>
      <c r="D12" s="99"/>
      <c r="E12" s="99"/>
    </row>
    <row r="13" spans="1:7" x14ac:dyDescent="0.2">
      <c r="A13" s="100" t="s">
        <v>0</v>
      </c>
      <c r="B13" s="101"/>
      <c r="C13" s="101"/>
      <c r="D13" s="101"/>
      <c r="E13" s="101"/>
      <c r="F13" s="110"/>
      <c r="G13" s="110"/>
    </row>
    <row r="14" spans="1:7" x14ac:dyDescent="0.2">
      <c r="A14" s="100" t="s">
        <v>134</v>
      </c>
      <c r="B14" s="101"/>
      <c r="C14" s="101"/>
      <c r="D14" s="101"/>
      <c r="E14" s="101"/>
      <c r="F14" s="110"/>
      <c r="G14" s="110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1" t="s">
        <v>136</v>
      </c>
      <c r="B16" s="112"/>
      <c r="C16" s="112"/>
      <c r="D16" s="112"/>
      <c r="E16" s="112"/>
      <c r="F16" s="113"/>
      <c r="G16" s="113"/>
    </row>
    <row r="17" spans="1:7" x14ac:dyDescent="0.2">
      <c r="A17" s="97" t="s">
        <v>1</v>
      </c>
      <c r="B17" s="97"/>
      <c r="C17" s="97"/>
      <c r="D17" s="97"/>
      <c r="E17" s="97"/>
      <c r="F17" s="114"/>
      <c r="G17" s="114"/>
    </row>
    <row r="18" spans="1:7" ht="12.75" customHeight="1" x14ac:dyDescent="0.2">
      <c r="A18" s="8"/>
      <c r="B18" s="9"/>
      <c r="C18" s="9"/>
      <c r="D18" s="115" t="s">
        <v>132</v>
      </c>
      <c r="E18" s="115"/>
      <c r="F18" s="115"/>
      <c r="G18" s="115"/>
    </row>
    <row r="19" spans="1:7" ht="67.5" customHeight="1" x14ac:dyDescent="0.2">
      <c r="A19" s="3" t="s">
        <v>2</v>
      </c>
      <c r="B19" s="103" t="s">
        <v>3</v>
      </c>
      <c r="C19" s="104"/>
      <c r="D19" s="105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4">
        <f>SUM(F21,F27,F38,F39)</f>
        <v>253044.78999999998</v>
      </c>
      <c r="G20" s="84">
        <f>SUM(G21,G27,G38,G39)</f>
        <v>254232.65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5">
        <f>SUM(F22:F26)</f>
        <v>0</v>
      </c>
      <c r="G21" s="85">
        <f>SUM(G22:G26)</f>
        <v>0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5"/>
      <c r="G22" s="85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5"/>
      <c r="G23" s="85"/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5"/>
      <c r="G24" s="85"/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5"/>
      <c r="G25" s="85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5"/>
      <c r="G26" s="85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5">
        <f>SUM(F28:F37)</f>
        <v>253044.78999999998</v>
      </c>
      <c r="G27" s="85">
        <f>SUM(G28:G37)</f>
        <v>254232.65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5"/>
      <c r="G28" s="85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5">
        <v>135387.10999999999</v>
      </c>
      <c r="G29" s="85">
        <v>136274.78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83"/>
      <c r="F30" s="85"/>
      <c r="G30" s="85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83"/>
      <c r="F31" s="85"/>
      <c r="G31" s="85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83"/>
      <c r="F32" s="85"/>
      <c r="G32" s="85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83"/>
      <c r="F33" s="85">
        <v>25976.28</v>
      </c>
      <c r="G33" s="85">
        <v>27419.4</v>
      </c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83"/>
      <c r="F34" s="85"/>
      <c r="G34" s="85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83"/>
      <c r="F35" s="85">
        <v>13660.989999999998</v>
      </c>
      <c r="G35" s="85">
        <v>11824.37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83">
        <v>7</v>
      </c>
      <c r="F36" s="85">
        <v>78020.41</v>
      </c>
      <c r="G36" s="85">
        <v>78714.100000000006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83"/>
      <c r="F37" s="85"/>
      <c r="G37" s="85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83"/>
      <c r="F38" s="85"/>
      <c r="G38" s="85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83"/>
      <c r="F39" s="85"/>
      <c r="G39" s="85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83"/>
      <c r="F40" s="85"/>
      <c r="G40" s="85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83"/>
      <c r="F41" s="84">
        <f>SUM(F42,F48,F49,F56,F57)</f>
        <v>182753.61</v>
      </c>
      <c r="G41" s="84">
        <f>SUM(G42,G48,G49,G56,G57)</f>
        <v>87000.459999999992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83">
        <v>9</v>
      </c>
      <c r="F42" s="85">
        <f>SUM(F43:F47)</f>
        <v>152.85999999999999</v>
      </c>
      <c r="G42" s="85">
        <f>SUM(G43:G47)</f>
        <v>82.48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83"/>
      <c r="F43" s="85"/>
      <c r="G43" s="85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83">
        <v>9</v>
      </c>
      <c r="F44" s="85">
        <v>152.85999999999999</v>
      </c>
      <c r="G44" s="85">
        <v>82.48</v>
      </c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83"/>
      <c r="F45" s="85"/>
      <c r="G45" s="85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83"/>
      <c r="F46" s="85"/>
      <c r="G46" s="85"/>
    </row>
    <row r="47" spans="1:7" s="12" customFormat="1" ht="12.75" customHeight="1" x14ac:dyDescent="0.2">
      <c r="A47" s="18" t="s">
        <v>92</v>
      </c>
      <c r="B47" s="32"/>
      <c r="C47" s="116" t="s">
        <v>103</v>
      </c>
      <c r="D47" s="117"/>
      <c r="E47" s="83"/>
      <c r="F47" s="85"/>
      <c r="G47" s="85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83">
        <v>10</v>
      </c>
      <c r="F48" s="85">
        <v>2782.47</v>
      </c>
      <c r="G48" s="85">
        <v>1446.44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83"/>
      <c r="F49" s="85">
        <f>SUM(F50:F55)</f>
        <v>156362.45000000001</v>
      </c>
      <c r="G49" s="85">
        <f>SUM(G50:G55)</f>
        <v>78932.61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83"/>
      <c r="F50" s="85"/>
      <c r="G50" s="85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83"/>
      <c r="F51" s="85"/>
      <c r="G51" s="85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83"/>
      <c r="F52" s="85"/>
      <c r="G52" s="85"/>
    </row>
    <row r="53" spans="1:7" s="12" customFormat="1" ht="12.75" customHeight="1" x14ac:dyDescent="0.2">
      <c r="A53" s="18" t="s">
        <v>41</v>
      </c>
      <c r="B53" s="26"/>
      <c r="C53" s="116" t="s">
        <v>89</v>
      </c>
      <c r="D53" s="117"/>
      <c r="E53" s="83">
        <v>11</v>
      </c>
      <c r="F53" s="85">
        <v>602.6</v>
      </c>
      <c r="G53" s="85">
        <v>728.6</v>
      </c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83">
        <v>12</v>
      </c>
      <c r="F54" s="85">
        <v>155759.85</v>
      </c>
      <c r="G54" s="85">
        <v>78132.31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83"/>
      <c r="F55" s="85"/>
      <c r="G55" s="85">
        <v>71.7</v>
      </c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83"/>
      <c r="F56" s="85"/>
      <c r="G56" s="85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83">
        <v>13</v>
      </c>
      <c r="F57" s="85">
        <v>23455.83</v>
      </c>
      <c r="G57" s="85">
        <v>6538.93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83"/>
      <c r="F58" s="85">
        <f>SUM(F20,F40,F41)</f>
        <v>435798.39999999997</v>
      </c>
      <c r="G58" s="85">
        <f>SUM(G20,G40,G41)</f>
        <v>341233.11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83">
        <v>14</v>
      </c>
      <c r="F59" s="84">
        <f>SUM(F60:F63)</f>
        <v>202734.71999999997</v>
      </c>
      <c r="G59" s="84">
        <f>SUM(G60:G63)</f>
        <v>188670.36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83"/>
      <c r="F60" s="85">
        <v>26678.180000000004</v>
      </c>
      <c r="G60" s="85">
        <v>17212.71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83"/>
      <c r="F61" s="85">
        <v>117748.26999999999</v>
      </c>
      <c r="G61" s="85">
        <v>112869.94</v>
      </c>
    </row>
    <row r="62" spans="1:7" s="12" customFormat="1" ht="12.75" customHeight="1" x14ac:dyDescent="0.2">
      <c r="A62" s="30" t="s">
        <v>36</v>
      </c>
      <c r="B62" s="118" t="s">
        <v>104</v>
      </c>
      <c r="C62" s="119"/>
      <c r="D62" s="120"/>
      <c r="E62" s="83"/>
      <c r="F62" s="85">
        <v>51873.34</v>
      </c>
      <c r="G62" s="85">
        <v>52048.78</v>
      </c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83"/>
      <c r="F63" s="85">
        <v>6434.93</v>
      </c>
      <c r="G63" s="85">
        <v>6538.93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83"/>
      <c r="F64" s="84">
        <f>SUM(F65,F69)</f>
        <v>144419.31</v>
      </c>
      <c r="G64" s="84">
        <f>SUM(G65,G69)</f>
        <v>69047.42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83"/>
      <c r="F65" s="85">
        <f>SUM(F66:F68)</f>
        <v>9794.68</v>
      </c>
      <c r="G65" s="85">
        <v>9794.68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83"/>
      <c r="F66" s="85"/>
      <c r="G66" s="85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83"/>
      <c r="F67" s="85">
        <v>9794.68</v>
      </c>
      <c r="G67" s="85">
        <v>9794.68</v>
      </c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5"/>
      <c r="G68" s="85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83">
        <v>15</v>
      </c>
      <c r="F69" s="85">
        <f>SUM(F70:F75,F78:F83)</f>
        <v>134624.63</v>
      </c>
      <c r="G69" s="85">
        <f>SUM(G70:G75,G78:G83)</f>
        <v>59252.74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83"/>
      <c r="F70" s="85"/>
      <c r="G70" s="85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83"/>
      <c r="F71" s="85"/>
      <c r="G71" s="85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83"/>
      <c r="F72" s="85"/>
      <c r="G72" s="85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83"/>
      <c r="F73" s="85"/>
      <c r="G73" s="85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83"/>
      <c r="F74" s="85"/>
      <c r="G74" s="85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83"/>
      <c r="F75" s="85">
        <f>SUM(F76,F77)</f>
        <v>48</v>
      </c>
      <c r="G75" s="85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83"/>
      <c r="F76" s="85"/>
      <c r="G76" s="85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83"/>
      <c r="F77" s="85">
        <v>48</v>
      </c>
      <c r="G77" s="85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83"/>
      <c r="F78" s="85"/>
      <c r="G78" s="85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83"/>
      <c r="F79" s="85"/>
      <c r="G79" s="85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83">
        <v>15</v>
      </c>
      <c r="F80" s="85">
        <v>6232.33</v>
      </c>
      <c r="G80" s="85">
        <v>2861.63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83">
        <v>15</v>
      </c>
      <c r="F81" s="85">
        <v>71953.19</v>
      </c>
      <c r="G81" s="85"/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83">
        <v>15</v>
      </c>
      <c r="F82" s="85">
        <v>56391.11</v>
      </c>
      <c r="G82" s="85">
        <v>56391.11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83"/>
      <c r="F83" s="85"/>
      <c r="G83" s="85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4">
        <f>SUM(F85,F86,F89,F90)</f>
        <v>88644.369999999952</v>
      </c>
      <c r="G84" s="84">
        <f>SUM(G85,G86,G89,G90)</f>
        <v>83515.33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5"/>
      <c r="G85" s="85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83"/>
      <c r="F86" s="85">
        <f>SUM(F87,F88)</f>
        <v>0</v>
      </c>
      <c r="G86" s="85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83"/>
      <c r="F87" s="85"/>
      <c r="G87" s="85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83"/>
      <c r="F88" s="85"/>
      <c r="G88" s="85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83"/>
      <c r="F89" s="85"/>
      <c r="G89" s="85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83"/>
      <c r="F90" s="85">
        <f>SUM(F91,F92)</f>
        <v>88644.369999999952</v>
      </c>
      <c r="G90" s="85">
        <f>SUM(G91,G92)</f>
        <v>83515.33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83">
        <v>18</v>
      </c>
      <c r="F91" s="85">
        <v>5129.0399999999499</v>
      </c>
      <c r="G91" s="85">
        <v>16364.91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83"/>
      <c r="F92" s="85">
        <v>83515.33</v>
      </c>
      <c r="G92" s="85">
        <v>67150.42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83"/>
      <c r="F93" s="84"/>
      <c r="G93" s="84"/>
    </row>
    <row r="94" spans="1:7" s="12" customFormat="1" ht="25.5" customHeight="1" x14ac:dyDescent="0.2">
      <c r="A94" s="1"/>
      <c r="B94" s="121" t="s">
        <v>120</v>
      </c>
      <c r="C94" s="122"/>
      <c r="D94" s="117"/>
      <c r="E94" s="30"/>
      <c r="F94" s="86">
        <f>SUM(F59,F64,F84,F93)</f>
        <v>435798.39999999991</v>
      </c>
      <c r="G94" s="86">
        <f>SUM(G59,G64,G84,G93)</f>
        <v>341233.11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24" t="s">
        <v>137</v>
      </c>
      <c r="B96" s="124"/>
      <c r="C96" s="124"/>
      <c r="D96" s="124"/>
      <c r="E96" s="88"/>
      <c r="F96" s="128" t="s">
        <v>139</v>
      </c>
      <c r="G96" s="128"/>
    </row>
    <row r="97" spans="1:8" s="12" customFormat="1" ht="12.75" customHeight="1" x14ac:dyDescent="0.2">
      <c r="A97" s="123" t="s">
        <v>129</v>
      </c>
      <c r="B97" s="123"/>
      <c r="C97" s="123"/>
      <c r="D97" s="123"/>
      <c r="E97" s="42" t="s">
        <v>130</v>
      </c>
      <c r="F97" s="97" t="s">
        <v>111</v>
      </c>
      <c r="G97" s="97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27" t="s">
        <v>138</v>
      </c>
      <c r="B99" s="127"/>
      <c r="C99" s="127"/>
      <c r="D99" s="127"/>
      <c r="E99" s="89"/>
      <c r="F99" s="125" t="s">
        <v>140</v>
      </c>
      <c r="G99" s="125"/>
    </row>
    <row r="100" spans="1:8" s="12" customFormat="1" ht="12.75" customHeight="1" x14ac:dyDescent="0.2">
      <c r="A100" s="126" t="s">
        <v>131</v>
      </c>
      <c r="B100" s="126"/>
      <c r="C100" s="126"/>
      <c r="D100" s="126"/>
      <c r="E100" s="61" t="s">
        <v>130</v>
      </c>
      <c r="F100" s="107" t="s">
        <v>111</v>
      </c>
      <c r="G100" s="107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87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 Augaitis</dc:creator>
  <cp:lastModifiedBy>Ričardas Augaitis</cp:lastModifiedBy>
  <cp:lastPrinted>2022-04-13T11:53:02Z</cp:lastPrinted>
  <dcterms:created xsi:type="dcterms:W3CDTF">2009-07-20T14:30:53Z</dcterms:created>
  <dcterms:modified xsi:type="dcterms:W3CDTF">2022-04-13T11:54:01Z</dcterms:modified>
</cp:coreProperties>
</file>